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YandexDisk\Клуб добряков\Отчеты\Отчетны на сайт\2024\"/>
    </mc:Choice>
  </mc:AlternateContent>
  <xr:revisionPtr revIDLastSave="0" documentId="13_ncr:1_{65B359F6-4E30-4949-A86B-89ACD7F23566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Адресная помощь" sheetId="1" r:id="rId1"/>
    <sheet name="Лист2" sheetId="2" state="hidden" r:id="rId2"/>
    <sheet name="Лист3" sheetId="3" state="hidden" r:id="rId3"/>
    <sheet name="Системная помощь" sheetId="4" r:id="rId4"/>
    <sheet name="Коробка храбрости" sheetId="5" r:id="rId5"/>
    <sheet name="Помощь семьям " sheetId="6" r:id="rId6"/>
    <sheet name="Уроки доброты" sheetId="7" r:id="rId7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7" i="1" l="1"/>
  <c r="B78" i="1"/>
  <c r="B11" i="4"/>
  <c r="B14" i="4" s="1"/>
  <c r="B8" i="5"/>
  <c r="B73" i="1"/>
  <c r="B81" i="1" l="1"/>
  <c r="B5" i="7"/>
  <c r="B13" i="6" l="1"/>
</calcChain>
</file>

<file path=xl/sharedStrings.xml><?xml version="1.0" encoding="utf-8"?>
<sst xmlns="http://schemas.openxmlformats.org/spreadsheetml/2006/main" count="211" uniqueCount="130">
  <si>
    <t>Дата платежа</t>
  </si>
  <si>
    <t>Сумма, руб.</t>
  </si>
  <si>
    <t>Назначение платежа</t>
  </si>
  <si>
    <t>Оплата медицинских услуг</t>
  </si>
  <si>
    <t>Благополучатель</t>
  </si>
  <si>
    <t>Итого:</t>
  </si>
  <si>
    <t>Всего по программе</t>
  </si>
  <si>
    <t>Программные расходы</t>
  </si>
  <si>
    <t>Оплата медицинского оборудования и ТСР</t>
  </si>
  <si>
    <t>.</t>
  </si>
  <si>
    <t>Проект "Няни особого назначения"</t>
  </si>
  <si>
    <t>Расходы на проект</t>
  </si>
  <si>
    <t>Проект "Психологическая помощь семьям"</t>
  </si>
  <si>
    <t>Проект "Юридическая помощь семьям"</t>
  </si>
  <si>
    <t>Прочие волонтерские проекты</t>
  </si>
  <si>
    <t>Оплата медицинских препаратов и медицинских расходных материалов</t>
  </si>
  <si>
    <t>Оплата курса реабилитации в РЦ «Преодоление»</t>
  </si>
  <si>
    <t>Оплата мед.препаратов</t>
  </si>
  <si>
    <t>Оплата операции в ИВЗЧЛО</t>
  </si>
  <si>
    <t>Оплата курса реабилитации в РЦ «Янтарь»</t>
  </si>
  <si>
    <t xml:space="preserve">Оплата генетического анализа </t>
  </si>
  <si>
    <t>Оплата курса реабилитации в РЦ «Три сестры»</t>
  </si>
  <si>
    <t>Оплата курса реабилитации в РЦ «Тоша и Ко»</t>
  </si>
  <si>
    <t xml:space="preserve">Оплата курса реабилитации </t>
  </si>
  <si>
    <t>ОГБУЗ
«Костромской областной госпиталь для ветеранов войн»</t>
  </si>
  <si>
    <t>Оплата  за медицинское оборудование</t>
  </si>
  <si>
    <t>ОГБУЗ Макарьевская РБ</t>
  </si>
  <si>
    <t xml:space="preserve">Оплата  за медицинские оборудование </t>
  </si>
  <si>
    <t>Оплата операции в НИКИ педиатрии им.ак.Вельтищева (Пирогова)</t>
  </si>
  <si>
    <t>Оплата импланта для операции</t>
  </si>
  <si>
    <t>Оплата слуховых аппаратов</t>
  </si>
  <si>
    <t>Оплата айтрекера</t>
  </si>
  <si>
    <t>Макеев Петр</t>
  </si>
  <si>
    <t>Киселева Анна</t>
  </si>
  <si>
    <t xml:space="preserve"> Программа «Адресная помощь» – декабрь 2024</t>
  </si>
  <si>
    <t xml:space="preserve"> Программа «Системная помощь» –  декабрь 2024</t>
  </si>
  <si>
    <t xml:space="preserve"> Программа «Коробка храбрости» – декабрь 2024</t>
  </si>
  <si>
    <t xml:space="preserve"> Программа «Помощь семьям с тяжелобольными детьми» – декабрь 2024</t>
  </si>
  <si>
    <t xml:space="preserve"> Программа «Уроки доброты» – декабрь 2024</t>
  </si>
  <si>
    <t>Расходы на мероприятия</t>
  </si>
  <si>
    <t>Расходы на волонтерские мероприятия</t>
  </si>
  <si>
    <t>Волонтерское отлеление г.Хабаровск</t>
  </si>
  <si>
    <t>ОГБУЗ Шарьинская ЦРБ</t>
  </si>
  <si>
    <t>Оплата  за поставку лифтового оборудования</t>
  </si>
  <si>
    <t>Кондратьев Владислав</t>
  </si>
  <si>
    <t>Иштрякова Варвара</t>
  </si>
  <si>
    <t>Чулкова Софья</t>
  </si>
  <si>
    <t>Пепелов Александр</t>
  </si>
  <si>
    <t>Бекбутаев Элёрбек</t>
  </si>
  <si>
    <t>Ячменев Денис</t>
  </si>
  <si>
    <t>Тохтиева Марьям</t>
  </si>
  <si>
    <t>Сергеев Алексей</t>
  </si>
  <si>
    <t>Литвиненко Сергей</t>
  </si>
  <si>
    <t>Романов Дмитрий</t>
  </si>
  <si>
    <t xml:space="preserve">Лебедев Фёдор </t>
  </si>
  <si>
    <t>Булгаков Сергей</t>
  </si>
  <si>
    <t>Замыслов Максим</t>
  </si>
  <si>
    <t>Волкова Мария</t>
  </si>
  <si>
    <t>Передереев Владимир</t>
  </si>
  <si>
    <t>Передереев Иван</t>
  </si>
  <si>
    <t>Гвоздик Дарья</t>
  </si>
  <si>
    <t>Волкова Эльза</t>
  </si>
  <si>
    <t>Сергейчев Николай</t>
  </si>
  <si>
    <t>Оплата операции в Клиническом госпитале на Яузе</t>
  </si>
  <si>
    <t xml:space="preserve">Калабух Полина </t>
  </si>
  <si>
    <t xml:space="preserve">Калинкин Михаил </t>
  </si>
  <si>
    <t>Медкова Анна</t>
  </si>
  <si>
    <t>Соловьёва Екатерина</t>
  </si>
  <si>
    <t>Мешков Мирон</t>
  </si>
  <si>
    <t>Холодов Мирон</t>
  </si>
  <si>
    <t>Оплата лечения в клинике "Константа"</t>
  </si>
  <si>
    <t xml:space="preserve">Лызлов Данил </t>
  </si>
  <si>
    <t>Оплата курса реабилитации в РЦ «Прогноз»</t>
  </si>
  <si>
    <t>Савченко Марк</t>
  </si>
  <si>
    <t>Оплата протеза голени</t>
  </si>
  <si>
    <t>Афанасьев Алексей</t>
  </si>
  <si>
    <t xml:space="preserve">Крылова Мария </t>
  </si>
  <si>
    <t xml:space="preserve">Шишкин Дмитрий </t>
  </si>
  <si>
    <t>Шишкин Иван</t>
  </si>
  <si>
    <t>Шишкин Виктор</t>
  </si>
  <si>
    <t xml:space="preserve">Третьякова Арина </t>
  </si>
  <si>
    <t>Таратутин Владимир</t>
  </si>
  <si>
    <t>Волкова Злата</t>
  </si>
  <si>
    <t>Оплата операции в GMS клиник</t>
  </si>
  <si>
    <t xml:space="preserve">Козарев Денис </t>
  </si>
  <si>
    <t>Вагнер Андрей</t>
  </si>
  <si>
    <t>Оплата курса реабилитации в РЦ «Адели Пенза»</t>
  </si>
  <si>
    <t>Петров Дмитрий</t>
  </si>
  <si>
    <t xml:space="preserve">Бубенов Артем </t>
  </si>
  <si>
    <t>Ямин Александр</t>
  </si>
  <si>
    <t xml:space="preserve">Кох Вероника </t>
  </si>
  <si>
    <t>Землянская Наталья</t>
  </si>
  <si>
    <t>Никонов Антон</t>
  </si>
  <si>
    <t xml:space="preserve">Оплата курса реабилитации в ФГБУ ГНЦ ФМБЦ Бурназяна </t>
  </si>
  <si>
    <t>Разгильдеев Вячеслав</t>
  </si>
  <si>
    <t>Домброван Ксения</t>
  </si>
  <si>
    <t>Оплата курса реабилитации в НЦ ЦЕНТР "ПЛАТАН"</t>
  </si>
  <si>
    <t>Толстоноженко Елизавета</t>
  </si>
  <si>
    <t>Оплата курса реабилитации в РЦ "Киндер Штаб"</t>
  </si>
  <si>
    <t>Дроздов Тимофей</t>
  </si>
  <si>
    <t>Оплата курса реабилитации в ДЦА "Родник"</t>
  </si>
  <si>
    <t>Лукашов Николай</t>
  </si>
  <si>
    <t>Оплата курса реабилитации в МЦ "Сакура"</t>
  </si>
  <si>
    <t>Федянин Демьян</t>
  </si>
  <si>
    <t>Оплата вертикализатора</t>
  </si>
  <si>
    <t>Петрушова Таисия</t>
  </si>
  <si>
    <t>Оплата курса реабилитации в РЦ «Мастерская здоровья»</t>
  </si>
  <si>
    <t>Казимиров Ярослав</t>
  </si>
  <si>
    <t>Оплата лечения в клинике "Остеопрофи ОСВЕД"</t>
  </si>
  <si>
    <t>Пеньков Павел</t>
  </si>
  <si>
    <t>Оплата курса реабилитации в РЦ «Шаг вперед. Томск»</t>
  </si>
  <si>
    <t xml:space="preserve">Бабкин Михаил </t>
  </si>
  <si>
    <t>Тельпук Богдан</t>
  </si>
  <si>
    <t xml:space="preserve">Аманов Фирдавс </t>
  </si>
  <si>
    <t>Оплата курса реабилитации в РЦ "Ангелбеби"</t>
  </si>
  <si>
    <t>Сиянко Александр</t>
  </si>
  <si>
    <t>Сорокин Иван</t>
  </si>
  <si>
    <t>Избасов Алан</t>
  </si>
  <si>
    <t xml:space="preserve">Узюмова Стефания </t>
  </si>
  <si>
    <t xml:space="preserve">Вздыхалин Сергей </t>
  </si>
  <si>
    <t>Смердова Мария</t>
  </si>
  <si>
    <t>Лаврентьев Савелий</t>
  </si>
  <si>
    <t>Оплата курса реабилитации в РЦ " Школа АФК Добежиных"</t>
  </si>
  <si>
    <t>Русанов Ратмир</t>
  </si>
  <si>
    <t>Оплата курса реабилитации в РЦ " Центр Шамарина"</t>
  </si>
  <si>
    <t xml:space="preserve">Вингерт Андрей </t>
  </si>
  <si>
    <t>Оплата курса реабилитации в МЦР "Экзарта"</t>
  </si>
  <si>
    <t>Торохов Ярослав</t>
  </si>
  <si>
    <t>Оплата курса реабилитации в РЦ "Гармония"</t>
  </si>
  <si>
    <t>Ширяева Александра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</si>
</sst>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6"/>
      <color rgb="FF00B0F0"/>
      <name val="Cambria"/>
      <family val="1"/>
      <charset val="204"/>
      <scheme val="major"/>
    </font>
    <font>
      <sz val="16"/>
      <color theme="1"/>
      <name val="Calibri"/>
      <family val="2"/>
      <charset val="204"/>
      <scheme val="minor"/>
    </font>
    <font>
      <b/>
      <sz val="11"/>
      <color rgb="FF0070C0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i/>
      <sz val="11"/>
      <color theme="1"/>
      <name val="Cambria"/>
      <family val="1"/>
      <charset val="204"/>
      <scheme val="major"/>
    </font>
    <font>
      <b/>
      <i/>
      <sz val="1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4" fontId="9" fillId="0" borderId="1" xfId="0" applyNumberFormat="1" applyFont="1" applyBorder="1" applyAlignment="1">
      <alignment horizontal="right" vertical="top" wrapText="1"/>
    </xf>
    <xf numFmtId="0" fontId="7" fillId="0" borderId="1" xfId="0" applyFont="1" applyBorder="1"/>
    <xf numFmtId="4" fontId="0" fillId="0" borderId="4" xfId="0" applyNumberFormat="1" applyBorder="1" applyAlignment="1">
      <alignment horizontal="right" vertical="top"/>
    </xf>
    <xf numFmtId="0" fontId="5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7" fillId="4" borderId="1" xfId="0" applyFont="1" applyFill="1" applyBorder="1"/>
    <xf numFmtId="4" fontId="9" fillId="4" borderId="1" xfId="0" applyNumberFormat="1" applyFont="1" applyFill="1" applyBorder="1" applyAlignment="1">
      <alignment horizontal="right" vertical="top" wrapText="1"/>
    </xf>
    <xf numFmtId="0" fontId="0" fillId="4" borderId="1" xfId="0" applyFill="1" applyBorder="1"/>
    <xf numFmtId="4" fontId="6" fillId="4" borderId="4" xfId="0" applyNumberFormat="1" applyFont="1" applyFill="1" applyBorder="1" applyAlignment="1">
      <alignment horizontal="right" vertical="top" wrapText="1"/>
    </xf>
    <xf numFmtId="4" fontId="6" fillId="4" borderId="4" xfId="0" applyNumberFormat="1" applyFont="1" applyFill="1" applyBorder="1" applyAlignment="1">
      <alignment horizontal="left" vertical="top" wrapText="1"/>
    </xf>
    <xf numFmtId="4" fontId="6" fillId="4" borderId="1" xfId="0" applyNumberFormat="1" applyFont="1" applyFill="1" applyBorder="1" applyAlignment="1">
      <alignment horizontal="right" vertical="top" wrapText="1"/>
    </xf>
    <xf numFmtId="0" fontId="0" fillId="4" borderId="0" xfId="0" applyFill="1"/>
    <xf numFmtId="4" fontId="0" fillId="4" borderId="0" xfId="0" applyNumberFormat="1" applyFill="1"/>
    <xf numFmtId="0" fontId="1" fillId="0" borderId="1" xfId="0" applyFont="1" applyBorder="1" applyAlignment="1">
      <alignment horizontal="center" vertical="center"/>
    </xf>
    <xf numFmtId="14" fontId="8" fillId="4" borderId="8" xfId="0" applyNumberFormat="1" applyFont="1" applyFill="1" applyBorder="1" applyAlignment="1">
      <alignment horizontal="center" wrapText="1"/>
    </xf>
    <xf numFmtId="4" fontId="8" fillId="4" borderId="8" xfId="0" applyNumberFormat="1" applyFont="1" applyFill="1" applyBorder="1" applyAlignment="1">
      <alignment wrapText="1"/>
    </xf>
    <xf numFmtId="0" fontId="1" fillId="4" borderId="8" xfId="0" applyFont="1" applyFill="1" applyBorder="1" applyAlignment="1">
      <alignment horizontal="center" vertical="center"/>
    </xf>
    <xf numFmtId="4" fontId="0" fillId="4" borderId="1" xfId="0" applyNumberFormat="1" applyFill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4" fontId="10" fillId="0" borderId="1" xfId="0" applyNumberFormat="1" applyFont="1" applyBorder="1" applyAlignment="1">
      <alignment horizontal="right" vertical="center"/>
    </xf>
    <xf numFmtId="4" fontId="11" fillId="4" borderId="1" xfId="0" applyNumberFormat="1" applyFont="1" applyFill="1" applyBorder="1" applyAlignment="1">
      <alignment horizontal="right" vertical="top" wrapText="1"/>
    </xf>
    <xf numFmtId="0" fontId="5" fillId="0" borderId="1" xfId="0" applyFont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14" fontId="8" fillId="3" borderId="1" xfId="0" applyNumberFormat="1" applyFont="1" applyFill="1" applyBorder="1" applyAlignment="1">
      <alignment horizontal="center" wrapText="1"/>
    </xf>
    <xf numFmtId="14" fontId="10" fillId="4" borderId="1" xfId="0" applyNumberFormat="1" applyFont="1" applyFill="1" applyBorder="1"/>
    <xf numFmtId="4" fontId="10" fillId="4" borderId="1" xfId="0" applyNumberFormat="1" applyFont="1" applyFill="1" applyBorder="1" applyAlignment="1">
      <alignment horizontal="right" vertical="center"/>
    </xf>
    <xf numFmtId="4" fontId="0" fillId="4" borderId="0" xfId="0" applyNumberFormat="1" applyFill="1" applyAlignment="1">
      <alignment horizontal="right" vertical="top"/>
    </xf>
    <xf numFmtId="14" fontId="2" fillId="0" borderId="1" xfId="0" applyNumberFormat="1" applyFont="1" applyBorder="1" applyAlignment="1">
      <alignment horizontal="left" vertical="center" wrapText="1"/>
    </xf>
    <xf numFmtId="14" fontId="10" fillId="0" borderId="1" xfId="0" applyNumberFormat="1" applyFont="1" applyBorder="1"/>
    <xf numFmtId="4" fontId="11" fillId="0" borderId="1" xfId="0" applyNumberFormat="1" applyFont="1" applyBorder="1" applyAlignment="1">
      <alignment horizontal="right" vertical="center" wrapText="1"/>
    </xf>
    <xf numFmtId="14" fontId="10" fillId="0" borderId="1" xfId="0" applyNumberFormat="1" applyFont="1" applyBorder="1" applyAlignment="1">
      <alignment vertical="center"/>
    </xf>
    <xf numFmtId="14" fontId="8" fillId="0" borderId="1" xfId="0" applyNumberFormat="1" applyFont="1" applyBorder="1" applyAlignment="1">
      <alignment horizontal="center" wrapText="1"/>
    </xf>
    <xf numFmtId="4" fontId="11" fillId="0" borderId="1" xfId="0" applyNumberFormat="1" applyFont="1" applyBorder="1" applyAlignment="1">
      <alignment horizontal="right" vertical="top" wrapText="1"/>
    </xf>
    <xf numFmtId="4" fontId="0" fillId="0" borderId="1" xfId="0" applyNumberFormat="1" applyBorder="1"/>
    <xf numFmtId="14" fontId="8" fillId="0" borderId="1" xfId="0" applyNumberFormat="1" applyFont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0" xfId="0"/>
    <xf numFmtId="0" fontId="5" fillId="4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4" fontId="2" fillId="4" borderId="1" xfId="0" applyNumberFormat="1" applyFont="1" applyFill="1" applyBorder="1" applyAlignment="1">
      <alignment horizontal="right" vertical="center"/>
    </xf>
    <xf numFmtId="4" fontId="2" fillId="4" borderId="1" xfId="0" applyNumberFormat="1" applyFont="1" applyFill="1" applyBorder="1" applyAlignment="1">
      <alignment horizontal="right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left" vertical="center" wrapText="1"/>
    </xf>
    <xf numFmtId="14" fontId="2" fillId="4" borderId="7" xfId="0" applyNumberFormat="1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1171574</xdr:colOff>
      <xdr:row>0</xdr:row>
      <xdr:rowOff>1257301</xdr:rowOff>
    </xdr:to>
    <xdr:pic>
      <xdr:nvPicPr>
        <xdr:cNvPr id="3" name="Рисунок 2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050"/>
          <a:ext cx="2514599" cy="12573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</xdr:col>
      <xdr:colOff>1123949</xdr:colOff>
      <xdr:row>0</xdr:row>
      <xdr:rowOff>1257301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0"/>
          <a:ext cx="2514599" cy="12573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1675429</xdr:colOff>
      <xdr:row>0</xdr:row>
      <xdr:rowOff>1314450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3008929" cy="1266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0</xdr:row>
      <xdr:rowOff>0</xdr:rowOff>
    </xdr:from>
    <xdr:to>
      <xdr:col>1</xdr:col>
      <xdr:colOff>1095374</xdr:colOff>
      <xdr:row>0</xdr:row>
      <xdr:rowOff>1104900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4" y="0"/>
          <a:ext cx="2390775" cy="1104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1019175</xdr:colOff>
      <xdr:row>0</xdr:row>
      <xdr:rowOff>1104900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390775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5"/>
  <sheetViews>
    <sheetView topLeftCell="A67" zoomScaleNormal="100" workbookViewId="0">
      <selection activeCell="F74" sqref="F74"/>
    </sheetView>
  </sheetViews>
  <sheetFormatPr defaultRowHeight="15" x14ac:dyDescent="0.25"/>
  <cols>
    <col min="1" max="1" width="20.140625" style="14" customWidth="1"/>
    <col min="2" max="2" width="23" style="14" customWidth="1"/>
    <col min="3" max="3" width="49.85546875" style="14" customWidth="1"/>
    <col min="4" max="4" width="34" style="14" customWidth="1"/>
    <col min="5" max="5" width="18.28515625" style="14" customWidth="1"/>
    <col min="6" max="6" width="20" style="14" customWidth="1"/>
    <col min="7" max="7" width="9.140625" style="14"/>
    <col min="8" max="8" width="16.5703125" style="14" customWidth="1"/>
    <col min="9" max="9" width="12.42578125" style="14" bestFit="1" customWidth="1"/>
    <col min="10" max="16384" width="9.140625" style="14"/>
  </cols>
  <sheetData>
    <row r="1" spans="1:6" ht="104.25" customHeight="1" x14ac:dyDescent="0.35">
      <c r="A1"/>
      <c r="B1"/>
      <c r="C1" s="40" t="s">
        <v>34</v>
      </c>
      <c r="D1" s="41"/>
      <c r="E1"/>
    </row>
    <row r="2" spans="1:6" ht="15.75" x14ac:dyDescent="0.25">
      <c r="A2" s="16" t="s">
        <v>0</v>
      </c>
      <c r="B2" s="16" t="s">
        <v>1</v>
      </c>
      <c r="C2" s="16" t="s">
        <v>2</v>
      </c>
      <c r="D2" s="16" t="s">
        <v>4</v>
      </c>
      <c r="E2"/>
    </row>
    <row r="3" spans="1:6" x14ac:dyDescent="0.25">
      <c r="A3" s="43" t="s">
        <v>3</v>
      </c>
      <c r="B3" s="43"/>
      <c r="C3" s="43"/>
      <c r="D3" s="43"/>
      <c r="E3"/>
    </row>
    <row r="4" spans="1:6" ht="29.25" customHeight="1" x14ac:dyDescent="0.25">
      <c r="A4" s="38">
        <v>45629</v>
      </c>
      <c r="B4" s="51">
        <v>556500</v>
      </c>
      <c r="C4" s="31" t="s">
        <v>21</v>
      </c>
      <c r="D4" s="31" t="s">
        <v>44</v>
      </c>
      <c r="E4"/>
    </row>
    <row r="5" spans="1:6" ht="23.25" customHeight="1" x14ac:dyDescent="0.25">
      <c r="A5" s="38">
        <v>45629</v>
      </c>
      <c r="B5" s="51">
        <v>67500</v>
      </c>
      <c r="C5" s="31" t="s">
        <v>21</v>
      </c>
      <c r="D5" s="31" t="s">
        <v>45</v>
      </c>
      <c r="E5"/>
    </row>
    <row r="6" spans="1:6" ht="21" customHeight="1" x14ac:dyDescent="0.25">
      <c r="A6" s="38">
        <v>45629</v>
      </c>
      <c r="B6" s="52">
        <v>170000</v>
      </c>
      <c r="C6" s="31" t="s">
        <v>22</v>
      </c>
      <c r="D6" s="31" t="s">
        <v>46</v>
      </c>
      <c r="E6"/>
    </row>
    <row r="7" spans="1:6" customFormat="1" ht="21" customHeight="1" x14ac:dyDescent="0.25">
      <c r="A7" s="38">
        <v>45629</v>
      </c>
      <c r="B7" s="52">
        <v>170000</v>
      </c>
      <c r="C7" s="31" t="s">
        <v>22</v>
      </c>
      <c r="D7" s="31" t="s">
        <v>47</v>
      </c>
      <c r="F7" s="14"/>
    </row>
    <row r="8" spans="1:6" customFormat="1" ht="21" customHeight="1" x14ac:dyDescent="0.25">
      <c r="A8" s="38">
        <v>45629</v>
      </c>
      <c r="B8" s="51">
        <v>525000</v>
      </c>
      <c r="C8" s="31" t="s">
        <v>21</v>
      </c>
      <c r="D8" s="31" t="s">
        <v>48</v>
      </c>
      <c r="F8" s="14"/>
    </row>
    <row r="9" spans="1:6" customFormat="1" ht="21" customHeight="1" x14ac:dyDescent="0.25">
      <c r="A9" s="38">
        <v>45630</v>
      </c>
      <c r="B9" s="51">
        <v>212000</v>
      </c>
      <c r="C9" s="31" t="s">
        <v>18</v>
      </c>
      <c r="D9" s="31" t="s">
        <v>49</v>
      </c>
      <c r="F9" s="14"/>
    </row>
    <row r="10" spans="1:6" customFormat="1" ht="21" customHeight="1" x14ac:dyDescent="0.25">
      <c r="A10" s="38">
        <v>45635</v>
      </c>
      <c r="B10" s="51">
        <v>397500</v>
      </c>
      <c r="C10" s="31" t="s">
        <v>21</v>
      </c>
      <c r="D10" s="31" t="s">
        <v>52</v>
      </c>
      <c r="F10" s="14"/>
    </row>
    <row r="11" spans="1:6" customFormat="1" ht="21" customHeight="1" x14ac:dyDescent="0.25">
      <c r="A11" s="38">
        <v>45635</v>
      </c>
      <c r="B11" s="52">
        <v>170000</v>
      </c>
      <c r="C11" s="31" t="s">
        <v>22</v>
      </c>
      <c r="D11" s="31" t="s">
        <v>53</v>
      </c>
      <c r="F11" s="14"/>
    </row>
    <row r="12" spans="1:6" customFormat="1" ht="34.5" customHeight="1" x14ac:dyDescent="0.25">
      <c r="A12" s="38">
        <v>45635</v>
      </c>
      <c r="B12" s="51">
        <v>217600</v>
      </c>
      <c r="C12" s="31" t="s">
        <v>18</v>
      </c>
      <c r="D12" s="31" t="s">
        <v>54</v>
      </c>
      <c r="F12" s="14"/>
    </row>
    <row r="13" spans="1:6" customFormat="1" ht="21" customHeight="1" x14ac:dyDescent="0.25">
      <c r="A13" s="38">
        <v>45635</v>
      </c>
      <c r="B13" s="51">
        <v>291060</v>
      </c>
      <c r="C13" s="31" t="s">
        <v>16</v>
      </c>
      <c r="D13" s="31" t="s">
        <v>55</v>
      </c>
      <c r="F13" s="14"/>
    </row>
    <row r="14" spans="1:6" customFormat="1" ht="22.5" customHeight="1" x14ac:dyDescent="0.25">
      <c r="A14" s="38">
        <v>45635</v>
      </c>
      <c r="B14" s="51">
        <v>310500</v>
      </c>
      <c r="C14" s="31" t="s">
        <v>18</v>
      </c>
      <c r="D14" s="31" t="s">
        <v>56</v>
      </c>
      <c r="F14" s="14"/>
    </row>
    <row r="15" spans="1:6" customFormat="1" ht="21" customHeight="1" x14ac:dyDescent="0.25">
      <c r="A15" s="38">
        <v>45635</v>
      </c>
      <c r="B15" s="51">
        <v>288200</v>
      </c>
      <c r="C15" s="31" t="s">
        <v>18</v>
      </c>
      <c r="D15" s="31" t="s">
        <v>57</v>
      </c>
      <c r="F15" s="14"/>
    </row>
    <row r="16" spans="1:6" customFormat="1" ht="21" customHeight="1" x14ac:dyDescent="0.25">
      <c r="A16" s="38">
        <v>45637</v>
      </c>
      <c r="B16" s="52">
        <v>96200</v>
      </c>
      <c r="C16" s="31" t="s">
        <v>20</v>
      </c>
      <c r="D16" s="31" t="s">
        <v>58</v>
      </c>
      <c r="F16" s="14"/>
    </row>
    <row r="17" spans="1:6" customFormat="1" ht="21" customHeight="1" x14ac:dyDescent="0.25">
      <c r="A17" s="38">
        <v>45637</v>
      </c>
      <c r="B17" s="52">
        <v>96200</v>
      </c>
      <c r="C17" s="31" t="s">
        <v>20</v>
      </c>
      <c r="D17" s="31" t="s">
        <v>59</v>
      </c>
      <c r="F17" s="14"/>
    </row>
    <row r="18" spans="1:6" customFormat="1" ht="21" customHeight="1" x14ac:dyDescent="0.25">
      <c r="A18" s="38">
        <v>45637</v>
      </c>
      <c r="B18" s="52">
        <v>212000</v>
      </c>
      <c r="C18" s="31" t="s">
        <v>18</v>
      </c>
      <c r="D18" s="31" t="s">
        <v>60</v>
      </c>
      <c r="F18" s="14"/>
    </row>
    <row r="19" spans="1:6" customFormat="1" ht="21" customHeight="1" x14ac:dyDescent="0.25">
      <c r="A19" s="38">
        <v>45637</v>
      </c>
      <c r="B19" s="52">
        <v>212000</v>
      </c>
      <c r="C19" s="31" t="s">
        <v>18</v>
      </c>
      <c r="D19" s="31" t="s">
        <v>61</v>
      </c>
      <c r="F19" s="14"/>
    </row>
    <row r="20" spans="1:6" customFormat="1" ht="30.75" customHeight="1" x14ac:dyDescent="0.25">
      <c r="A20" s="38">
        <v>45637</v>
      </c>
      <c r="B20" s="52">
        <v>249000</v>
      </c>
      <c r="C20" s="31" t="s">
        <v>96</v>
      </c>
      <c r="D20" s="31" t="s">
        <v>97</v>
      </c>
      <c r="F20" s="14"/>
    </row>
    <row r="21" spans="1:6" customFormat="1" ht="21" customHeight="1" x14ac:dyDescent="0.25">
      <c r="A21" s="38">
        <v>45637</v>
      </c>
      <c r="B21" s="52">
        <v>136500</v>
      </c>
      <c r="C21" s="31" t="s">
        <v>98</v>
      </c>
      <c r="D21" s="31" t="s">
        <v>99</v>
      </c>
      <c r="F21" s="14"/>
    </row>
    <row r="22" spans="1:6" customFormat="1" ht="21" customHeight="1" x14ac:dyDescent="0.25">
      <c r="A22" s="38">
        <v>45637</v>
      </c>
      <c r="B22" s="52">
        <v>174400</v>
      </c>
      <c r="C22" s="31" t="s">
        <v>100</v>
      </c>
      <c r="D22" s="31" t="s">
        <v>101</v>
      </c>
      <c r="F22" s="14"/>
    </row>
    <row r="23" spans="1:6" customFormat="1" ht="21" customHeight="1" x14ac:dyDescent="0.25">
      <c r="A23" s="38">
        <v>45637</v>
      </c>
      <c r="B23" s="52">
        <v>346100</v>
      </c>
      <c r="C23" s="31" t="s">
        <v>102</v>
      </c>
      <c r="D23" s="31" t="s">
        <v>103</v>
      </c>
      <c r="F23" s="14"/>
    </row>
    <row r="24" spans="1:6" customFormat="1" ht="33.75" customHeight="1" x14ac:dyDescent="0.25">
      <c r="A24" s="38">
        <v>45639</v>
      </c>
      <c r="B24" s="51">
        <v>1648220</v>
      </c>
      <c r="C24" s="31" t="s">
        <v>63</v>
      </c>
      <c r="D24" s="31" t="s">
        <v>62</v>
      </c>
      <c r="F24" s="14"/>
    </row>
    <row r="25" spans="1:6" customFormat="1" ht="27" customHeight="1" x14ac:dyDescent="0.25">
      <c r="A25" s="38">
        <v>45639</v>
      </c>
      <c r="B25" s="52">
        <v>301875</v>
      </c>
      <c r="C25" s="31" t="s">
        <v>19</v>
      </c>
      <c r="D25" s="31" t="s">
        <v>64</v>
      </c>
      <c r="F25" s="14"/>
    </row>
    <row r="26" spans="1:6" customFormat="1" ht="21" customHeight="1" x14ac:dyDescent="0.25">
      <c r="A26" s="38">
        <v>45639</v>
      </c>
      <c r="B26" s="51">
        <v>735000</v>
      </c>
      <c r="C26" s="31" t="s">
        <v>21</v>
      </c>
      <c r="D26" s="31" t="s">
        <v>65</v>
      </c>
      <c r="F26" s="14"/>
    </row>
    <row r="27" spans="1:6" customFormat="1" ht="33" customHeight="1" x14ac:dyDescent="0.25">
      <c r="A27" s="38">
        <v>45639</v>
      </c>
      <c r="B27" s="51">
        <v>267600</v>
      </c>
      <c r="C27" s="31" t="s">
        <v>106</v>
      </c>
      <c r="D27" s="31" t="s">
        <v>107</v>
      </c>
      <c r="F27" s="14"/>
    </row>
    <row r="28" spans="1:6" customFormat="1" ht="32.25" customHeight="1" x14ac:dyDescent="0.25">
      <c r="A28" s="38">
        <v>45644</v>
      </c>
      <c r="B28" s="51">
        <v>1708186.99</v>
      </c>
      <c r="C28" s="31" t="s">
        <v>28</v>
      </c>
      <c r="D28" s="31" t="s">
        <v>66</v>
      </c>
      <c r="F28" s="14"/>
    </row>
    <row r="29" spans="1:6" customFormat="1" ht="21" customHeight="1" x14ac:dyDescent="0.25">
      <c r="A29" s="38">
        <v>45644</v>
      </c>
      <c r="B29" s="51">
        <v>47000</v>
      </c>
      <c r="C29" s="31" t="s">
        <v>20</v>
      </c>
      <c r="D29" s="31" t="s">
        <v>67</v>
      </c>
      <c r="F29" s="14"/>
    </row>
    <row r="30" spans="1:6" customFormat="1" ht="21" customHeight="1" x14ac:dyDescent="0.25">
      <c r="A30" s="38">
        <v>45644</v>
      </c>
      <c r="B30" s="51">
        <v>69000</v>
      </c>
      <c r="C30" s="31" t="s">
        <v>108</v>
      </c>
      <c r="D30" s="31" t="s">
        <v>109</v>
      </c>
      <c r="F30" s="14"/>
    </row>
    <row r="31" spans="1:6" customFormat="1" ht="27.75" customHeight="1" x14ac:dyDescent="0.25">
      <c r="A31" s="38">
        <v>45644</v>
      </c>
      <c r="B31" s="51">
        <v>349300</v>
      </c>
      <c r="C31" s="31" t="s">
        <v>110</v>
      </c>
      <c r="D31" s="31" t="s">
        <v>111</v>
      </c>
      <c r="F31" s="14"/>
    </row>
    <row r="32" spans="1:6" customFormat="1" ht="21" customHeight="1" x14ac:dyDescent="0.25">
      <c r="A32" s="38">
        <v>45645</v>
      </c>
      <c r="B32" s="51">
        <v>525000</v>
      </c>
      <c r="C32" s="31" t="s">
        <v>21</v>
      </c>
      <c r="D32" s="31" t="s">
        <v>68</v>
      </c>
      <c r="F32" s="14"/>
    </row>
    <row r="33" spans="1:6" customFormat="1" ht="21" customHeight="1" x14ac:dyDescent="0.25">
      <c r="A33" s="38">
        <v>45645</v>
      </c>
      <c r="B33" s="51">
        <v>13200</v>
      </c>
      <c r="C33" s="31" t="s">
        <v>70</v>
      </c>
      <c r="D33" s="31" t="s">
        <v>33</v>
      </c>
      <c r="F33" s="14"/>
    </row>
    <row r="34" spans="1:6" customFormat="1" ht="21" customHeight="1" x14ac:dyDescent="0.25">
      <c r="A34" s="38">
        <v>45645</v>
      </c>
      <c r="B34" s="51">
        <v>245100</v>
      </c>
      <c r="C34" s="31" t="s">
        <v>18</v>
      </c>
      <c r="D34" s="31" t="s">
        <v>69</v>
      </c>
      <c r="F34" s="14"/>
    </row>
    <row r="35" spans="1:6" customFormat="1" ht="32.25" customHeight="1" x14ac:dyDescent="0.25">
      <c r="A35" s="38">
        <v>45645</v>
      </c>
      <c r="B35" s="51">
        <v>41000</v>
      </c>
      <c r="C35" s="31" t="s">
        <v>20</v>
      </c>
      <c r="D35" s="31" t="s">
        <v>71</v>
      </c>
      <c r="F35" s="14"/>
    </row>
    <row r="36" spans="1:6" customFormat="1" ht="21" customHeight="1" x14ac:dyDescent="0.25">
      <c r="A36" s="38">
        <v>45645</v>
      </c>
      <c r="B36" s="51">
        <v>270300</v>
      </c>
      <c r="C36" s="31" t="s">
        <v>72</v>
      </c>
      <c r="D36" s="31" t="s">
        <v>73</v>
      </c>
      <c r="F36" s="14"/>
    </row>
    <row r="37" spans="1:6" customFormat="1" ht="21" customHeight="1" x14ac:dyDescent="0.25">
      <c r="A37" s="38">
        <v>45645</v>
      </c>
      <c r="B37" s="51">
        <v>330000</v>
      </c>
      <c r="C37" s="31" t="s">
        <v>98</v>
      </c>
      <c r="D37" s="31" t="s">
        <v>112</v>
      </c>
      <c r="F37" s="14"/>
    </row>
    <row r="38" spans="1:6" customFormat="1" ht="21" customHeight="1" x14ac:dyDescent="0.25">
      <c r="A38" s="38">
        <v>45645</v>
      </c>
      <c r="B38" s="51">
        <v>347600</v>
      </c>
      <c r="C38" s="31" t="s">
        <v>102</v>
      </c>
      <c r="D38" s="31" t="s">
        <v>113</v>
      </c>
      <c r="F38" s="14"/>
    </row>
    <row r="39" spans="1:6" customFormat="1" ht="21" customHeight="1" x14ac:dyDescent="0.25">
      <c r="A39" s="38">
        <v>45645</v>
      </c>
      <c r="B39" s="51">
        <v>344600</v>
      </c>
      <c r="C39" s="31" t="s">
        <v>114</v>
      </c>
      <c r="D39" s="31" t="s">
        <v>115</v>
      </c>
      <c r="F39" s="14"/>
    </row>
    <row r="40" spans="1:6" customFormat="1" ht="21" customHeight="1" x14ac:dyDescent="0.25">
      <c r="A40" s="38">
        <v>45645</v>
      </c>
      <c r="B40" s="51">
        <v>349000</v>
      </c>
      <c r="C40" s="31" t="s">
        <v>102</v>
      </c>
      <c r="D40" s="31" t="s">
        <v>116</v>
      </c>
      <c r="F40" s="14"/>
    </row>
    <row r="41" spans="1:6" customFormat="1" ht="21" customHeight="1" x14ac:dyDescent="0.25">
      <c r="A41" s="38">
        <v>45645</v>
      </c>
      <c r="B41" s="51">
        <v>341100</v>
      </c>
      <c r="C41" s="31" t="s">
        <v>102</v>
      </c>
      <c r="D41" s="31" t="s">
        <v>117</v>
      </c>
      <c r="F41" s="14"/>
    </row>
    <row r="42" spans="1:6" customFormat="1" ht="21" customHeight="1" x14ac:dyDescent="0.25">
      <c r="A42" s="38">
        <v>45645</v>
      </c>
      <c r="B42" s="51">
        <v>347000</v>
      </c>
      <c r="C42" s="31" t="s">
        <v>114</v>
      </c>
      <c r="D42" s="31" t="s">
        <v>118</v>
      </c>
      <c r="F42" s="14"/>
    </row>
    <row r="43" spans="1:6" customFormat="1" ht="21" customHeight="1" x14ac:dyDescent="0.25">
      <c r="A43" s="38">
        <v>45650</v>
      </c>
      <c r="B43" s="51">
        <v>268200</v>
      </c>
      <c r="C43" s="31" t="s">
        <v>128</v>
      </c>
      <c r="D43" s="31" t="s">
        <v>129</v>
      </c>
      <c r="F43" s="14"/>
    </row>
    <row r="44" spans="1:6" customFormat="1" ht="26.25" customHeight="1" x14ac:dyDescent="0.25">
      <c r="A44" s="38">
        <v>45650</v>
      </c>
      <c r="B44" s="51">
        <v>525000</v>
      </c>
      <c r="C44" s="31" t="s">
        <v>21</v>
      </c>
      <c r="D44" s="31" t="s">
        <v>76</v>
      </c>
      <c r="F44" s="14"/>
    </row>
    <row r="45" spans="1:6" customFormat="1" ht="21" customHeight="1" x14ac:dyDescent="0.25">
      <c r="A45" s="38">
        <v>45650</v>
      </c>
      <c r="B45" s="51">
        <v>47000</v>
      </c>
      <c r="C45" s="31" t="s">
        <v>20</v>
      </c>
      <c r="D45" s="31" t="s">
        <v>77</v>
      </c>
      <c r="F45" s="14"/>
    </row>
    <row r="46" spans="1:6" customFormat="1" ht="21" customHeight="1" x14ac:dyDescent="0.25">
      <c r="A46" s="38">
        <v>45650</v>
      </c>
      <c r="B46" s="51">
        <v>47000</v>
      </c>
      <c r="C46" s="31" t="s">
        <v>20</v>
      </c>
      <c r="D46" s="31" t="s">
        <v>78</v>
      </c>
      <c r="F46" s="14"/>
    </row>
    <row r="47" spans="1:6" customFormat="1" ht="21" customHeight="1" x14ac:dyDescent="0.25">
      <c r="A47" s="38">
        <v>45650</v>
      </c>
      <c r="B47" s="51">
        <v>47000</v>
      </c>
      <c r="C47" s="31" t="s">
        <v>20</v>
      </c>
      <c r="D47" s="31" t="s">
        <v>79</v>
      </c>
      <c r="F47" s="14"/>
    </row>
    <row r="48" spans="1:6" customFormat="1" ht="21" customHeight="1" x14ac:dyDescent="0.25">
      <c r="A48" s="38">
        <v>45650</v>
      </c>
      <c r="B48" s="51">
        <v>525000</v>
      </c>
      <c r="C48" s="31" t="s">
        <v>21</v>
      </c>
      <c r="D48" s="31" t="s">
        <v>80</v>
      </c>
      <c r="F48" s="14"/>
    </row>
    <row r="49" spans="1:6" customFormat="1" ht="21" customHeight="1" x14ac:dyDescent="0.25">
      <c r="A49" s="38">
        <v>45650</v>
      </c>
      <c r="B49" s="51">
        <v>47000</v>
      </c>
      <c r="C49" s="31" t="s">
        <v>20</v>
      </c>
      <c r="D49" s="31" t="s">
        <v>81</v>
      </c>
      <c r="F49" s="14"/>
    </row>
    <row r="50" spans="1:6" customFormat="1" ht="21" customHeight="1" x14ac:dyDescent="0.25">
      <c r="A50" s="38">
        <v>45650</v>
      </c>
      <c r="B50" s="51">
        <v>525000</v>
      </c>
      <c r="C50" s="31" t="s">
        <v>21</v>
      </c>
      <c r="D50" s="31" t="s">
        <v>82</v>
      </c>
      <c r="F50" s="14"/>
    </row>
    <row r="51" spans="1:6" customFormat="1" ht="21" customHeight="1" x14ac:dyDescent="0.25">
      <c r="A51" s="38">
        <v>45650</v>
      </c>
      <c r="B51" s="51">
        <v>1610000</v>
      </c>
      <c r="C51" s="31" t="s">
        <v>83</v>
      </c>
      <c r="D51" s="31" t="s">
        <v>84</v>
      </c>
      <c r="F51" s="14"/>
    </row>
    <row r="52" spans="1:6" customFormat="1" ht="21" customHeight="1" x14ac:dyDescent="0.25">
      <c r="A52" s="38">
        <v>45650</v>
      </c>
      <c r="B52" s="51">
        <v>525000</v>
      </c>
      <c r="C52" s="31" t="s">
        <v>21</v>
      </c>
      <c r="D52" s="31" t="s">
        <v>85</v>
      </c>
      <c r="F52" s="14"/>
    </row>
    <row r="53" spans="1:6" customFormat="1" ht="21" customHeight="1" x14ac:dyDescent="0.25">
      <c r="A53" s="38">
        <v>45650</v>
      </c>
      <c r="B53" s="51">
        <v>162500</v>
      </c>
      <c r="C53" s="31" t="s">
        <v>86</v>
      </c>
      <c r="D53" s="31" t="s">
        <v>87</v>
      </c>
      <c r="F53" s="14"/>
    </row>
    <row r="54" spans="1:6" customFormat="1" ht="21" customHeight="1" x14ac:dyDescent="0.25">
      <c r="A54" s="38">
        <v>45650</v>
      </c>
      <c r="B54" s="51">
        <v>47000</v>
      </c>
      <c r="C54" s="31" t="s">
        <v>20</v>
      </c>
      <c r="D54" s="31" t="s">
        <v>88</v>
      </c>
      <c r="F54" s="14"/>
    </row>
    <row r="55" spans="1:6" customFormat="1" ht="21" customHeight="1" x14ac:dyDescent="0.25">
      <c r="A55" s="38">
        <v>45650</v>
      </c>
      <c r="B55" s="51">
        <v>525000</v>
      </c>
      <c r="C55" s="31" t="s">
        <v>21</v>
      </c>
      <c r="D55" s="31" t="s">
        <v>89</v>
      </c>
      <c r="F55" s="14"/>
    </row>
    <row r="56" spans="1:6" customFormat="1" ht="21" customHeight="1" x14ac:dyDescent="0.25">
      <c r="A56" s="38">
        <v>45650</v>
      </c>
      <c r="B56" s="51">
        <v>245000</v>
      </c>
      <c r="C56" s="31" t="s">
        <v>86</v>
      </c>
      <c r="D56" s="31" t="s">
        <v>90</v>
      </c>
      <c r="F56" s="14"/>
    </row>
    <row r="57" spans="1:6" customFormat="1" ht="21" customHeight="1" x14ac:dyDescent="0.25">
      <c r="A57" s="38">
        <v>45650</v>
      </c>
      <c r="B57" s="51">
        <v>367500</v>
      </c>
      <c r="C57" s="31" t="s">
        <v>21</v>
      </c>
      <c r="D57" s="31" t="s">
        <v>48</v>
      </c>
      <c r="F57" s="14"/>
    </row>
    <row r="58" spans="1:6" customFormat="1" ht="21" customHeight="1" x14ac:dyDescent="0.25">
      <c r="A58" s="38">
        <v>45650</v>
      </c>
      <c r="B58" s="51">
        <v>127000</v>
      </c>
      <c r="C58" s="31" t="s">
        <v>86</v>
      </c>
      <c r="D58" s="31" t="s">
        <v>119</v>
      </c>
      <c r="F58" s="14"/>
    </row>
    <row r="59" spans="1:6" customFormat="1" ht="21" customHeight="1" x14ac:dyDescent="0.25">
      <c r="A59" s="38">
        <v>45650</v>
      </c>
      <c r="B59" s="51">
        <v>276000</v>
      </c>
      <c r="C59" s="31" t="s">
        <v>100</v>
      </c>
      <c r="D59" s="31" t="s">
        <v>120</v>
      </c>
      <c r="F59" s="14"/>
    </row>
    <row r="60" spans="1:6" customFormat="1" ht="21" customHeight="1" x14ac:dyDescent="0.25">
      <c r="A60" s="38">
        <v>45650</v>
      </c>
      <c r="B60" s="51">
        <v>335000</v>
      </c>
      <c r="C60" s="31" t="s">
        <v>23</v>
      </c>
      <c r="D60" s="31" t="s">
        <v>121</v>
      </c>
      <c r="F60" s="14"/>
    </row>
    <row r="61" spans="1:6" customFormat="1" ht="35.25" customHeight="1" x14ac:dyDescent="0.25">
      <c r="A61" s="38">
        <v>45650</v>
      </c>
      <c r="B61" s="51">
        <v>112400</v>
      </c>
      <c r="C61" s="31" t="s">
        <v>122</v>
      </c>
      <c r="D61" s="31" t="s">
        <v>123</v>
      </c>
      <c r="F61" s="14"/>
    </row>
    <row r="62" spans="1:6" customFormat="1" ht="27.75" customHeight="1" x14ac:dyDescent="0.25">
      <c r="A62" s="38">
        <v>45650</v>
      </c>
      <c r="B62" s="51">
        <v>138000</v>
      </c>
      <c r="C62" s="31" t="s">
        <v>124</v>
      </c>
      <c r="D62" s="31" t="s">
        <v>125</v>
      </c>
      <c r="F62" s="14"/>
    </row>
    <row r="63" spans="1:6" customFormat="1" ht="21" customHeight="1" x14ac:dyDescent="0.25">
      <c r="A63" s="38">
        <v>45651</v>
      </c>
      <c r="B63" s="51">
        <v>525000</v>
      </c>
      <c r="C63" s="31" t="s">
        <v>21</v>
      </c>
      <c r="D63" s="31" t="s">
        <v>32</v>
      </c>
      <c r="F63" s="14"/>
    </row>
    <row r="64" spans="1:6" customFormat="1" ht="32.25" customHeight="1" x14ac:dyDescent="0.25">
      <c r="A64" s="38">
        <v>45653</v>
      </c>
      <c r="B64" s="51">
        <v>297175</v>
      </c>
      <c r="C64" s="31" t="s">
        <v>93</v>
      </c>
      <c r="D64" s="31" t="s">
        <v>94</v>
      </c>
      <c r="F64" s="14"/>
    </row>
    <row r="65" spans="1:12" customFormat="1" ht="21" customHeight="1" x14ac:dyDescent="0.25">
      <c r="A65" s="38">
        <v>45653</v>
      </c>
      <c r="B65" s="51">
        <v>1113000</v>
      </c>
      <c r="C65" s="31" t="s">
        <v>21</v>
      </c>
      <c r="D65" s="31" t="s">
        <v>95</v>
      </c>
      <c r="F65" s="14"/>
    </row>
    <row r="66" spans="1:12" customFormat="1" ht="21" customHeight="1" x14ac:dyDescent="0.25">
      <c r="A66" s="38">
        <v>45653</v>
      </c>
      <c r="B66" s="51">
        <v>284000</v>
      </c>
      <c r="C66" s="31" t="s">
        <v>126</v>
      </c>
      <c r="D66" s="31" t="s">
        <v>127</v>
      </c>
      <c r="F66" s="14"/>
    </row>
    <row r="67" spans="1:12" customFormat="1" ht="33.75" customHeight="1" x14ac:dyDescent="0.25">
      <c r="A67" s="32" t="s">
        <v>5</v>
      </c>
      <c r="B67" s="33">
        <f>SUM(B4:B66)</f>
        <v>21899116.990000002</v>
      </c>
      <c r="C67" s="33"/>
      <c r="D67" s="33"/>
      <c r="F67" s="15"/>
      <c r="G67" s="22"/>
    </row>
    <row r="68" spans="1:12" customFormat="1" ht="33.75" customHeight="1" x14ac:dyDescent="0.25">
      <c r="A68" s="44" t="s">
        <v>8</v>
      </c>
      <c r="B68" s="45"/>
      <c r="C68" s="45"/>
      <c r="D68" s="46"/>
      <c r="F68" s="14"/>
      <c r="G68" s="22"/>
    </row>
    <row r="69" spans="1:12" customFormat="1" ht="25.5" customHeight="1" x14ac:dyDescent="0.25">
      <c r="A69" s="53">
        <v>45635</v>
      </c>
      <c r="B69" s="51">
        <v>437000</v>
      </c>
      <c r="C69" s="54" t="s">
        <v>31</v>
      </c>
      <c r="D69" s="54" t="s">
        <v>51</v>
      </c>
      <c r="F69" s="14"/>
      <c r="G69" s="22"/>
    </row>
    <row r="70" spans="1:12" customFormat="1" ht="25.5" customHeight="1" x14ac:dyDescent="0.25">
      <c r="A70" s="53">
        <v>45637</v>
      </c>
      <c r="B70" s="51">
        <v>178200</v>
      </c>
      <c r="C70" s="54" t="s">
        <v>104</v>
      </c>
      <c r="D70" s="54" t="s">
        <v>105</v>
      </c>
      <c r="F70" s="14"/>
      <c r="G70" s="22"/>
    </row>
    <row r="71" spans="1:12" customFormat="1" ht="21.75" customHeight="1" x14ac:dyDescent="0.25">
      <c r="A71" s="53">
        <v>45645</v>
      </c>
      <c r="B71" s="51">
        <v>1274436</v>
      </c>
      <c r="C71" s="54" t="s">
        <v>74</v>
      </c>
      <c r="D71" s="10" t="s">
        <v>75</v>
      </c>
      <c r="F71" s="14"/>
      <c r="G71" s="22"/>
    </row>
    <row r="72" spans="1:12" customFormat="1" ht="18.75" customHeight="1" x14ac:dyDescent="0.25">
      <c r="A72" s="53">
        <v>45653</v>
      </c>
      <c r="B72" s="51">
        <v>181900</v>
      </c>
      <c r="C72" s="54" t="s">
        <v>30</v>
      </c>
      <c r="D72" s="55" t="s">
        <v>92</v>
      </c>
      <c r="F72" s="14"/>
      <c r="G72" s="22"/>
    </row>
    <row r="73" spans="1:12" customFormat="1" ht="33.75" customHeight="1" x14ac:dyDescent="0.25">
      <c r="A73" s="28" t="s">
        <v>5</v>
      </c>
      <c r="B73" s="29">
        <f>SUM(B69:B72)</f>
        <v>2071536</v>
      </c>
      <c r="C73" s="29"/>
      <c r="D73" s="29"/>
      <c r="F73" s="15"/>
      <c r="G73" s="22"/>
    </row>
    <row r="74" spans="1:12" customFormat="1" ht="33.75" customHeight="1" x14ac:dyDescent="0.25">
      <c r="A74" s="56" t="s">
        <v>15</v>
      </c>
      <c r="B74" s="57"/>
      <c r="C74" s="57"/>
      <c r="D74" s="58"/>
      <c r="F74" s="14"/>
      <c r="G74" s="22"/>
    </row>
    <row r="75" spans="1:12" customFormat="1" ht="24" customHeight="1" x14ac:dyDescent="0.25">
      <c r="A75" s="53">
        <v>45630</v>
      </c>
      <c r="B75" s="51">
        <v>118000</v>
      </c>
      <c r="C75" s="54" t="s">
        <v>17</v>
      </c>
      <c r="D75" s="55" t="s">
        <v>50</v>
      </c>
      <c r="F75" s="14"/>
      <c r="G75" s="22"/>
    </row>
    <row r="76" spans="1:12" customFormat="1" ht="24" customHeight="1" x14ac:dyDescent="0.25">
      <c r="A76" s="53">
        <v>45637</v>
      </c>
      <c r="B76" s="51">
        <v>1518800</v>
      </c>
      <c r="C76" s="54" t="s">
        <v>29</v>
      </c>
      <c r="D76" s="55" t="s">
        <v>62</v>
      </c>
      <c r="F76" s="14"/>
      <c r="G76" s="22"/>
    </row>
    <row r="77" spans="1:12" customFormat="1" ht="24" customHeight="1" x14ac:dyDescent="0.25">
      <c r="A77" s="53">
        <v>45650</v>
      </c>
      <c r="B77" s="51">
        <v>556204</v>
      </c>
      <c r="C77" s="54" t="s">
        <v>17</v>
      </c>
      <c r="D77" s="55" t="s">
        <v>91</v>
      </c>
      <c r="F77" s="14"/>
      <c r="G77" s="22"/>
    </row>
    <row r="78" spans="1:12" customFormat="1" ht="33.75" customHeight="1" x14ac:dyDescent="0.25">
      <c r="A78" s="34" t="s">
        <v>5</v>
      </c>
      <c r="B78" s="23">
        <f>SUM(B75:B77)</f>
        <v>2193004</v>
      </c>
      <c r="C78" s="23"/>
      <c r="D78" s="23"/>
      <c r="F78" s="15"/>
      <c r="G78" s="22"/>
    </row>
    <row r="79" spans="1:12" customFormat="1" x14ac:dyDescent="0.25">
      <c r="A79" s="42" t="s">
        <v>7</v>
      </c>
      <c r="B79" s="42"/>
      <c r="C79" s="42"/>
      <c r="D79" s="42"/>
      <c r="F79" s="14"/>
      <c r="L79" t="s">
        <v>9</v>
      </c>
    </row>
    <row r="80" spans="1:12" customFormat="1" x14ac:dyDescent="0.25">
      <c r="A80" s="35">
        <v>45656</v>
      </c>
      <c r="B80" s="23">
        <v>2078416.73</v>
      </c>
      <c r="C80" s="25"/>
      <c r="D80" s="25"/>
      <c r="F80" s="14"/>
    </row>
    <row r="81" spans="1:6" customFormat="1" x14ac:dyDescent="0.25">
      <c r="A81" s="4" t="s">
        <v>6</v>
      </c>
      <c r="B81" s="36">
        <f>B80+B78+B73+B67</f>
        <v>28242073.720000003</v>
      </c>
      <c r="C81" s="33"/>
      <c r="D81" s="37"/>
      <c r="F81" s="14"/>
    </row>
    <row r="82" spans="1:6" x14ac:dyDescent="0.25">
      <c r="A82"/>
      <c r="B82"/>
      <c r="C82"/>
      <c r="D82"/>
      <c r="E82" s="22"/>
    </row>
    <row r="83" spans="1:6" x14ac:dyDescent="0.25">
      <c r="B83" s="30"/>
      <c r="C83" s="39"/>
      <c r="D83" s="39"/>
      <c r="E83" s="39"/>
      <c r="F83" s="39"/>
    </row>
    <row r="84" spans="1:6" x14ac:dyDescent="0.25">
      <c r="E84" s="15"/>
    </row>
    <row r="85" spans="1:6" x14ac:dyDescent="0.25">
      <c r="B85" s="15"/>
      <c r="E85" s="15"/>
    </row>
    <row r="86" spans="1:6" x14ac:dyDescent="0.25">
      <c r="B86" s="15"/>
      <c r="E86" s="15"/>
      <c r="F86" s="15"/>
    </row>
    <row r="87" spans="1:6" x14ac:dyDescent="0.25">
      <c r="C87" s="15"/>
      <c r="D87" s="15"/>
    </row>
    <row r="88" spans="1:6" x14ac:dyDescent="0.25">
      <c r="C88" s="15"/>
      <c r="D88" s="15"/>
      <c r="E88" s="15"/>
    </row>
    <row r="89" spans="1:6" x14ac:dyDescent="0.25">
      <c r="C89" s="15"/>
      <c r="D89" s="15"/>
    </row>
    <row r="90" spans="1:6" x14ac:dyDescent="0.25">
      <c r="C90" s="15"/>
      <c r="D90" s="15"/>
    </row>
    <row r="91" spans="1:6" x14ac:dyDescent="0.25">
      <c r="C91" s="15"/>
      <c r="D91" s="15"/>
    </row>
    <row r="92" spans="1:6" x14ac:dyDescent="0.25">
      <c r="D92" s="15"/>
    </row>
    <row r="93" spans="1:6" x14ac:dyDescent="0.25">
      <c r="D93" s="15"/>
    </row>
    <row r="94" spans="1:6" x14ac:dyDescent="0.25">
      <c r="D94" s="15"/>
    </row>
    <row r="95" spans="1:6" x14ac:dyDescent="0.25">
      <c r="D95" s="15"/>
    </row>
  </sheetData>
  <mergeCells count="6">
    <mergeCell ref="C83:F83"/>
    <mergeCell ref="C1:D1"/>
    <mergeCell ref="A79:D79"/>
    <mergeCell ref="A3:D3"/>
    <mergeCell ref="A68:D68"/>
    <mergeCell ref="A74:D7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5"/>
  <sheetViews>
    <sheetView topLeftCell="A4" workbookViewId="0">
      <selection activeCell="B17" sqref="B17"/>
    </sheetView>
  </sheetViews>
  <sheetFormatPr defaultRowHeight="15" x14ac:dyDescent="0.25"/>
  <cols>
    <col min="1" max="1" width="22.42578125" customWidth="1"/>
    <col min="2" max="2" width="36.28515625" customWidth="1"/>
    <col min="3" max="3" width="47.85546875" customWidth="1"/>
    <col min="4" max="4" width="34.28515625" customWidth="1"/>
  </cols>
  <sheetData>
    <row r="1" spans="1:4" ht="118.5" customHeight="1" x14ac:dyDescent="0.35">
      <c r="A1" s="47"/>
      <c r="B1" s="47"/>
      <c r="C1" s="40" t="s">
        <v>35</v>
      </c>
      <c r="D1" s="41"/>
    </row>
    <row r="2" spans="1:4" ht="15.75" x14ac:dyDescent="0.25">
      <c r="A2" s="16" t="s">
        <v>0</v>
      </c>
      <c r="B2" s="16" t="s">
        <v>1</v>
      </c>
      <c r="C2" s="16" t="s">
        <v>2</v>
      </c>
      <c r="D2" s="16" t="s">
        <v>4</v>
      </c>
    </row>
    <row r="3" spans="1:4" ht="30.75" customHeight="1" x14ac:dyDescent="0.25">
      <c r="A3" s="35">
        <v>45637</v>
      </c>
      <c r="B3" s="21">
        <v>534870</v>
      </c>
      <c r="C3" s="31" t="s">
        <v>25</v>
      </c>
      <c r="D3" s="31" t="s">
        <v>26</v>
      </c>
    </row>
    <row r="4" spans="1:4" ht="24.75" customHeight="1" x14ac:dyDescent="0.25">
      <c r="A4" s="35">
        <v>45637</v>
      </c>
      <c r="B4" s="21">
        <v>6625237.5</v>
      </c>
      <c r="C4" s="31" t="s">
        <v>25</v>
      </c>
      <c r="D4" s="31" t="s">
        <v>42</v>
      </c>
    </row>
    <row r="5" spans="1:4" ht="51.75" customHeight="1" x14ac:dyDescent="0.25">
      <c r="A5" s="35">
        <v>45645</v>
      </c>
      <c r="B5" s="21">
        <v>1075050</v>
      </c>
      <c r="C5" s="31" t="s">
        <v>43</v>
      </c>
      <c r="D5" s="31" t="s">
        <v>24</v>
      </c>
    </row>
    <row r="6" spans="1:4" ht="55.5" customHeight="1" x14ac:dyDescent="0.25">
      <c r="A6" s="35">
        <v>45650</v>
      </c>
      <c r="B6" s="21">
        <v>405000</v>
      </c>
      <c r="C6" s="31" t="s">
        <v>43</v>
      </c>
      <c r="D6" s="31" t="s">
        <v>24</v>
      </c>
    </row>
    <row r="7" spans="1:4" ht="47.25" customHeight="1" x14ac:dyDescent="0.25">
      <c r="A7" s="35">
        <v>45650</v>
      </c>
      <c r="B7" s="21">
        <v>2750000</v>
      </c>
      <c r="C7" s="31" t="s">
        <v>25</v>
      </c>
      <c r="D7" s="31" t="s">
        <v>24</v>
      </c>
    </row>
    <row r="8" spans="1:4" ht="31.5" customHeight="1" x14ac:dyDescent="0.25">
      <c r="A8" s="35">
        <v>45650</v>
      </c>
      <c r="B8" s="21">
        <v>937980.5</v>
      </c>
      <c r="C8" s="31" t="s">
        <v>25</v>
      </c>
      <c r="D8" s="31" t="s">
        <v>42</v>
      </c>
    </row>
    <row r="9" spans="1:4" ht="53.25" customHeight="1" x14ac:dyDescent="0.25">
      <c r="A9" s="35">
        <v>45652</v>
      </c>
      <c r="B9" s="21">
        <v>1764000</v>
      </c>
      <c r="C9" s="31" t="s">
        <v>27</v>
      </c>
      <c r="D9" s="31" t="s">
        <v>26</v>
      </c>
    </row>
    <row r="10" spans="1:4" ht="53.25" customHeight="1" x14ac:dyDescent="0.25">
      <c r="A10" s="35">
        <v>45652</v>
      </c>
      <c r="B10" s="21">
        <v>12799530</v>
      </c>
      <c r="C10" s="31" t="s">
        <v>27</v>
      </c>
      <c r="D10" s="31" t="s">
        <v>42</v>
      </c>
    </row>
    <row r="11" spans="1:4" ht="15.75" x14ac:dyDescent="0.25">
      <c r="A11" s="28" t="s">
        <v>5</v>
      </c>
      <c r="B11" s="29">
        <f>SUM(B3:B10)</f>
        <v>26891668</v>
      </c>
      <c r="C11" s="16"/>
      <c r="D11" s="16"/>
    </row>
    <row r="12" spans="1:4" ht="17.25" customHeight="1" x14ac:dyDescent="0.25">
      <c r="A12" s="48" t="s">
        <v>7</v>
      </c>
      <c r="B12" s="48"/>
      <c r="C12" s="48"/>
      <c r="D12" s="48"/>
    </row>
    <row r="13" spans="1:4" x14ac:dyDescent="0.25">
      <c r="A13" s="27">
        <v>45656</v>
      </c>
      <c r="B13" s="21">
        <v>71087.06</v>
      </c>
      <c r="C13" s="25"/>
      <c r="D13" s="25"/>
    </row>
    <row r="14" spans="1:4" x14ac:dyDescent="0.25">
      <c r="A14" s="4" t="s">
        <v>6</v>
      </c>
      <c r="B14" s="23">
        <f>B11+B13</f>
        <v>26962755.059999999</v>
      </c>
      <c r="C14" s="2"/>
      <c r="D14" s="2"/>
    </row>
    <row r="15" spans="1:4" x14ac:dyDescent="0.25">
      <c r="B15" s="26"/>
    </row>
  </sheetData>
  <mergeCells count="3">
    <mergeCell ref="A1:B1"/>
    <mergeCell ref="C1:D1"/>
    <mergeCell ref="A12:D1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workbookViewId="0">
      <selection activeCell="A7" sqref="A7"/>
    </sheetView>
  </sheetViews>
  <sheetFormatPr defaultRowHeight="15" x14ac:dyDescent="0.25"/>
  <cols>
    <col min="1" max="1" width="20" customWidth="1"/>
    <col min="2" max="2" width="29.42578125" customWidth="1"/>
    <col min="3" max="3" width="43" customWidth="1"/>
    <col min="4" max="4" width="46.140625" customWidth="1"/>
  </cols>
  <sheetData>
    <row r="1" spans="1:4" ht="115.5" customHeight="1" x14ac:dyDescent="0.35">
      <c r="A1" s="47"/>
      <c r="B1" s="47"/>
      <c r="C1" s="40" t="s">
        <v>36</v>
      </c>
      <c r="D1" s="41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42" t="s">
        <v>39</v>
      </c>
      <c r="B3" s="42"/>
      <c r="C3" s="42"/>
      <c r="D3" s="42"/>
    </row>
    <row r="4" spans="1:4" x14ac:dyDescent="0.25">
      <c r="A4" s="17">
        <v>45653</v>
      </c>
      <c r="B4" s="5">
        <v>1263</v>
      </c>
      <c r="C4" s="2" t="s">
        <v>40</v>
      </c>
      <c r="D4" s="2" t="s">
        <v>41</v>
      </c>
    </row>
    <row r="5" spans="1:4" ht="15.75" x14ac:dyDescent="0.25">
      <c r="A5" s="7"/>
      <c r="B5" s="7"/>
      <c r="C5" s="7"/>
      <c r="D5" s="7"/>
    </row>
    <row r="6" spans="1:4" x14ac:dyDescent="0.25">
      <c r="A6" s="42" t="s">
        <v>7</v>
      </c>
      <c r="B6" s="42"/>
      <c r="C6" s="42"/>
      <c r="D6" s="42"/>
    </row>
    <row r="7" spans="1:4" x14ac:dyDescent="0.25">
      <c r="A7" s="17">
        <v>45656</v>
      </c>
      <c r="B7" s="5">
        <v>403544.45</v>
      </c>
      <c r="C7" s="2"/>
      <c r="D7" s="2"/>
    </row>
    <row r="8" spans="1:4" x14ac:dyDescent="0.25">
      <c r="A8" s="4" t="s">
        <v>6</v>
      </c>
      <c r="B8" s="3">
        <f>B4+B7</f>
        <v>404807.45</v>
      </c>
      <c r="C8" s="2"/>
      <c r="D8" s="2"/>
    </row>
  </sheetData>
  <mergeCells count="4">
    <mergeCell ref="A6:D6"/>
    <mergeCell ref="A1:B1"/>
    <mergeCell ref="C1:D1"/>
    <mergeCell ref="A3:D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3"/>
  <sheetViews>
    <sheetView workbookViewId="0">
      <selection activeCell="B13" sqref="B13"/>
    </sheetView>
  </sheetViews>
  <sheetFormatPr defaultRowHeight="15" x14ac:dyDescent="0.25"/>
  <cols>
    <col min="1" max="1" width="21" customWidth="1"/>
    <col min="2" max="2" width="20.5703125" customWidth="1"/>
    <col min="3" max="3" width="27.5703125" customWidth="1"/>
    <col min="4" max="4" width="59.140625" customWidth="1"/>
  </cols>
  <sheetData>
    <row r="1" spans="1:4" ht="99.75" customHeight="1" x14ac:dyDescent="0.35">
      <c r="A1" s="47"/>
      <c r="B1" s="47"/>
      <c r="C1" s="49" t="s">
        <v>37</v>
      </c>
      <c r="D1" s="50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48" t="s">
        <v>10</v>
      </c>
      <c r="B3" s="48"/>
      <c r="C3" s="48" t="s">
        <v>7</v>
      </c>
      <c r="D3" s="48"/>
    </row>
    <row r="4" spans="1:4" ht="15.75" x14ac:dyDescent="0.25">
      <c r="A4" s="17">
        <v>45656</v>
      </c>
      <c r="B4" s="11">
        <v>694839.01</v>
      </c>
      <c r="C4" s="12" t="s">
        <v>11</v>
      </c>
      <c r="D4" s="7"/>
    </row>
    <row r="5" spans="1:4" x14ac:dyDescent="0.25">
      <c r="A5" s="48" t="s">
        <v>12</v>
      </c>
      <c r="B5" s="48"/>
      <c r="C5" s="48"/>
      <c r="D5" s="48"/>
    </row>
    <row r="6" spans="1:4" ht="15.75" x14ac:dyDescent="0.25">
      <c r="A6" s="17">
        <v>45656</v>
      </c>
      <c r="B6" s="13">
        <v>153742.62</v>
      </c>
      <c r="C6" s="12" t="s">
        <v>11</v>
      </c>
      <c r="D6" s="7"/>
    </row>
    <row r="7" spans="1:4" x14ac:dyDescent="0.25">
      <c r="A7" s="48" t="s">
        <v>13</v>
      </c>
      <c r="B7" s="48"/>
      <c r="C7" s="48"/>
      <c r="D7" s="48"/>
    </row>
    <row r="8" spans="1:4" x14ac:dyDescent="0.25">
      <c r="A8" s="17">
        <v>45656</v>
      </c>
      <c r="B8" s="13">
        <v>169779.67</v>
      </c>
      <c r="C8" s="10" t="s">
        <v>11</v>
      </c>
      <c r="D8" s="6"/>
    </row>
    <row r="9" spans="1:4" x14ac:dyDescent="0.25">
      <c r="A9" s="48" t="s">
        <v>14</v>
      </c>
      <c r="B9" s="48"/>
      <c r="C9" s="48"/>
      <c r="D9" s="48"/>
    </row>
    <row r="10" spans="1:4" x14ac:dyDescent="0.25">
      <c r="A10" s="17">
        <v>45656</v>
      </c>
      <c r="B10" s="13">
        <v>230425.46</v>
      </c>
      <c r="C10" s="10"/>
      <c r="D10" s="6"/>
    </row>
    <row r="11" spans="1:4" x14ac:dyDescent="0.25">
      <c r="A11" s="48" t="s">
        <v>7</v>
      </c>
      <c r="B11" s="48"/>
      <c r="C11" s="48" t="s">
        <v>7</v>
      </c>
      <c r="D11" s="48"/>
    </row>
    <row r="12" spans="1:4" x14ac:dyDescent="0.25">
      <c r="A12" s="17">
        <v>45656</v>
      </c>
      <c r="B12" s="11">
        <v>76976.570000000007</v>
      </c>
      <c r="D12" s="10"/>
    </row>
    <row r="13" spans="1:4" x14ac:dyDescent="0.25">
      <c r="A13" s="8" t="s">
        <v>6</v>
      </c>
      <c r="B13" s="9">
        <f>B4+B6+B8+B12+B10</f>
        <v>1325763.33</v>
      </c>
      <c r="C13" s="10"/>
      <c r="D13" s="10"/>
    </row>
  </sheetData>
  <mergeCells count="7">
    <mergeCell ref="A1:B1"/>
    <mergeCell ref="C1:D1"/>
    <mergeCell ref="A11:D11"/>
    <mergeCell ref="A3:D3"/>
    <mergeCell ref="A5:D5"/>
    <mergeCell ref="A7:D7"/>
    <mergeCell ref="A9:D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"/>
  <sheetViews>
    <sheetView tabSelected="1" workbookViewId="0">
      <selection activeCell="A4" sqref="A4"/>
    </sheetView>
  </sheetViews>
  <sheetFormatPr defaultRowHeight="15" x14ac:dyDescent="0.25"/>
  <cols>
    <col min="1" max="1" width="20.5703125" customWidth="1"/>
    <col min="2" max="2" width="16.28515625" customWidth="1"/>
    <col min="3" max="3" width="38.85546875" customWidth="1"/>
    <col min="4" max="4" width="28.7109375" customWidth="1"/>
  </cols>
  <sheetData>
    <row r="1" spans="1:4" ht="96.75" customHeight="1" x14ac:dyDescent="0.35">
      <c r="C1" s="49" t="s">
        <v>38</v>
      </c>
      <c r="D1" s="50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42" t="s">
        <v>7</v>
      </c>
      <c r="B3" s="42"/>
      <c r="C3" s="42"/>
      <c r="D3" s="42"/>
    </row>
    <row r="4" spans="1:4" ht="15.75" x14ac:dyDescent="0.25">
      <c r="A4" s="17">
        <v>45656</v>
      </c>
      <c r="B4" s="20">
        <v>335736.74</v>
      </c>
      <c r="C4" s="18"/>
      <c r="D4" s="19"/>
    </row>
    <row r="5" spans="1:4" x14ac:dyDescent="0.25">
      <c r="A5" s="8" t="s">
        <v>6</v>
      </c>
      <c r="B5" s="24">
        <f>B4</f>
        <v>335736.74</v>
      </c>
      <c r="C5" s="10"/>
      <c r="D5" s="10"/>
    </row>
  </sheetData>
  <mergeCells count="2">
    <mergeCell ref="C1:D1"/>
    <mergeCell ref="A3:D3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Адресная помощь</vt:lpstr>
      <vt:lpstr>Лист2</vt:lpstr>
      <vt:lpstr>Лист3</vt:lpstr>
      <vt:lpstr>Системная помощь</vt:lpstr>
      <vt:lpstr>Коробка храбрости</vt:lpstr>
      <vt:lpstr>Помощь семьям </vt:lpstr>
      <vt:lpstr>Уроки доброты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Катя</dc:creator>
  <cp:lastModifiedBy>Пользователь</cp:lastModifiedBy>
  <dcterms:created xsi:type="dcterms:W3CDTF">2018-02-06T16:39:26Z</dcterms:created>
  <dcterms:modified xsi:type="dcterms:W3CDTF">2025-01-21T07:47:22Z</dcterms:modified>
</cp:coreProperties>
</file>